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Для министра" sheetId="1" r:id="rId1"/>
  </sheets>
  <definedNames>
    <definedName name="_xlnm.Print_Titles" localSheetId="0">'Для министра'!$A:$C</definedName>
    <definedName name="_xlnm.Print_Area" localSheetId="0">'Для министра'!$A$1:$AD$36</definedName>
  </definedNames>
  <calcPr calcId="145621"/>
</workbook>
</file>

<file path=xl/calcChain.xml><?xml version="1.0" encoding="utf-8"?>
<calcChain xmlns="http://schemas.openxmlformats.org/spreadsheetml/2006/main">
  <c r="L50" i="1" l="1"/>
  <c r="E41" i="1"/>
  <c r="L46" i="1"/>
  <c r="AA50" i="1" l="1"/>
  <c r="E49" i="1"/>
  <c r="U50" i="1"/>
  <c r="S39" i="1"/>
  <c r="AC40" i="1"/>
  <c r="H41" i="1"/>
</calcChain>
</file>

<file path=xl/sharedStrings.xml><?xml version="1.0" encoding="utf-8"?>
<sst xmlns="http://schemas.openxmlformats.org/spreadsheetml/2006/main" count="72" uniqueCount="49">
  <si>
    <t xml:space="preserve"> Информация о ходе весенних полевых работ в Забайкальском крае                      </t>
  </si>
  <si>
    <t>на 01 июня 2020 года</t>
  </si>
  <si>
    <t>№ п/п</t>
  </si>
  <si>
    <t>Районы</t>
  </si>
  <si>
    <t>Всего яровых</t>
  </si>
  <si>
    <t>в том числе зерновых и зернобобовых</t>
  </si>
  <si>
    <t>рапс</t>
  </si>
  <si>
    <t>подсолнечник</t>
  </si>
  <si>
    <t>лен</t>
  </si>
  <si>
    <t>соя</t>
  </si>
  <si>
    <t>кормовые культуры</t>
  </si>
  <si>
    <t>картофель</t>
  </si>
  <si>
    <t>овощи, бахча</t>
  </si>
  <si>
    <t>план посева на 2020 г.</t>
  </si>
  <si>
    <t>факт. посеяно в 2020 г.</t>
  </si>
  <si>
    <t>% выполнен. плана</t>
  </si>
  <si>
    <t>% выполнен.плана</t>
  </si>
  <si>
    <t>Акшинский</t>
  </si>
  <si>
    <t>Алек-Заводский</t>
  </si>
  <si>
    <t>Балейский</t>
  </si>
  <si>
    <t>Борзинский</t>
  </si>
  <si>
    <t>Газ-Заводский</t>
  </si>
  <si>
    <t>Забайкальский</t>
  </si>
  <si>
    <t>Калганский</t>
  </si>
  <si>
    <t>Карымский</t>
  </si>
  <si>
    <t>Краснокаменский</t>
  </si>
  <si>
    <t>Красночикойский</t>
  </si>
  <si>
    <t>Кыринский</t>
  </si>
  <si>
    <t>Нерчинский</t>
  </si>
  <si>
    <t xml:space="preserve">   </t>
  </si>
  <si>
    <t>Нер-Заводский</t>
  </si>
  <si>
    <t xml:space="preserve"> </t>
  </si>
  <si>
    <t>Оловяннинский</t>
  </si>
  <si>
    <t>Ононский</t>
  </si>
  <si>
    <t>П-Забайкальский</t>
  </si>
  <si>
    <t>Приаргунский</t>
  </si>
  <si>
    <t>Сретенский</t>
  </si>
  <si>
    <t>Улетовский</t>
  </si>
  <si>
    <t>Хилокский</t>
  </si>
  <si>
    <t>Чернышевский</t>
  </si>
  <si>
    <t>Читинский</t>
  </si>
  <si>
    <t>Шелопугинский</t>
  </si>
  <si>
    <t>Шилкинский</t>
  </si>
  <si>
    <t>Агинский</t>
  </si>
  <si>
    <t>Могойтуйский</t>
  </si>
  <si>
    <t>Дульдургинский</t>
  </si>
  <si>
    <t>По краю</t>
  </si>
  <si>
    <t>Посеяно на эту дату в 2019 году</t>
  </si>
  <si>
    <t>% выполн. к уровню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</si>
</sst>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/>
    <xf numFmtId="164" fontId="3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3" fillId="2" borderId="0" xfId="0" applyFont="1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abSelected="1" view="pageBreakPreview" zoomScale="70" zoomScaleNormal="79" zoomScaleSheetLayoutView="70" workbookViewId="0">
      <pane xSplit="3" ySplit="6" topLeftCell="D22" activePane="bottomRight" state="frozen"/>
      <selection pane="topRight" activeCell="D1" sqref="D1"/>
      <selection pane="bottomLeft" activeCell="A10" sqref="A10"/>
      <selection pane="bottomRight" activeCell="L13" sqref="L13"/>
    </sheetView>
  </sheetViews>
  <sheetFormatPr defaultRowHeight="12.75" x14ac:dyDescent="0.2"/>
  <cols>
    <col min="1" max="1" width="7" customWidth="1"/>
    <col min="3" max="3" width="11.140625" customWidth="1"/>
    <col min="4" max="4" width="11.42578125" customWidth="1"/>
    <col min="5" max="5" width="11.140625" bestFit="1" customWidth="1"/>
    <col min="6" max="6" width="6.7109375" customWidth="1"/>
    <col min="7" max="7" width="10.7109375" customWidth="1"/>
    <col min="8" max="8" width="10.28515625" customWidth="1"/>
    <col min="9" max="9" width="5.85546875" customWidth="1"/>
    <col min="10" max="10" width="10.28515625" customWidth="1"/>
    <col min="12" max="12" width="6.42578125" customWidth="1"/>
    <col min="13" max="13" width="7.7109375" customWidth="1"/>
    <col min="14" max="14" width="7.140625" customWidth="1"/>
    <col min="15" max="15" width="6" customWidth="1"/>
    <col min="16" max="16" width="8.42578125" customWidth="1"/>
    <col min="17" max="17" width="8" customWidth="1"/>
    <col min="18" max="18" width="7.28515625" customWidth="1"/>
    <col min="19" max="19" width="7" customWidth="1"/>
    <col min="20" max="20" width="7.7109375" customWidth="1"/>
    <col min="21" max="21" width="7" customWidth="1"/>
    <col min="22" max="22" width="10.28515625" customWidth="1"/>
    <col min="23" max="23" width="9.85546875" bestFit="1" customWidth="1"/>
    <col min="24" max="24" width="7.42578125" customWidth="1"/>
    <col min="25" max="25" width="8.42578125" customWidth="1"/>
    <col min="26" max="26" width="7.140625" customWidth="1"/>
    <col min="27" max="27" width="7" customWidth="1"/>
    <col min="28" max="28" width="6.42578125" customWidth="1"/>
    <col min="29" max="29" width="6.7109375" customWidth="1"/>
    <col min="30" max="30" width="7" customWidth="1"/>
  </cols>
  <sheetData>
    <row r="1" spans="1:30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36" customHeight="1" x14ac:dyDescent="0.2">
      <c r="A3" s="3" t="s">
        <v>2</v>
      </c>
      <c r="B3" s="3" t="s">
        <v>3</v>
      </c>
      <c r="C3" s="3"/>
      <c r="D3" s="4" t="s">
        <v>4</v>
      </c>
      <c r="E3" s="5"/>
      <c r="F3" s="6"/>
      <c r="G3" s="7" t="s">
        <v>5</v>
      </c>
      <c r="H3" s="8"/>
      <c r="I3" s="9"/>
      <c r="J3" s="10" t="s">
        <v>6</v>
      </c>
      <c r="K3" s="10"/>
      <c r="L3" s="10"/>
      <c r="M3" s="10" t="s">
        <v>7</v>
      </c>
      <c r="N3" s="10"/>
      <c r="O3" s="10"/>
      <c r="P3" s="10" t="s">
        <v>8</v>
      </c>
      <c r="Q3" s="10"/>
      <c r="R3" s="10"/>
      <c r="S3" s="10" t="s">
        <v>9</v>
      </c>
      <c r="T3" s="10"/>
      <c r="U3" s="10"/>
      <c r="V3" s="4" t="s">
        <v>10</v>
      </c>
      <c r="W3" s="5"/>
      <c r="X3" s="6"/>
      <c r="Y3" s="10" t="s">
        <v>11</v>
      </c>
      <c r="Z3" s="10"/>
      <c r="AA3" s="10"/>
      <c r="AB3" s="10" t="s">
        <v>12</v>
      </c>
      <c r="AC3" s="10"/>
      <c r="AD3" s="10"/>
    </row>
    <row r="4" spans="1:30" ht="25.5" customHeight="1" x14ac:dyDescent="0.2">
      <c r="A4" s="3"/>
      <c r="B4" s="3"/>
      <c r="C4" s="3"/>
      <c r="D4" s="11" t="s">
        <v>13</v>
      </c>
      <c r="E4" s="12" t="s">
        <v>14</v>
      </c>
      <c r="F4" s="12" t="s">
        <v>15</v>
      </c>
      <c r="G4" s="12" t="s">
        <v>13</v>
      </c>
      <c r="H4" s="12" t="s">
        <v>14</v>
      </c>
      <c r="I4" s="12" t="s">
        <v>16</v>
      </c>
      <c r="J4" s="12" t="s">
        <v>13</v>
      </c>
      <c r="K4" s="12" t="s">
        <v>14</v>
      </c>
      <c r="L4" s="12" t="s">
        <v>16</v>
      </c>
      <c r="M4" s="12" t="s">
        <v>13</v>
      </c>
      <c r="N4" s="12" t="s">
        <v>14</v>
      </c>
      <c r="O4" s="12" t="s">
        <v>16</v>
      </c>
      <c r="P4" s="12" t="s">
        <v>13</v>
      </c>
      <c r="Q4" s="12" t="s">
        <v>14</v>
      </c>
      <c r="R4" s="12" t="s">
        <v>16</v>
      </c>
      <c r="S4" s="12" t="s">
        <v>13</v>
      </c>
      <c r="T4" s="12" t="s">
        <v>14</v>
      </c>
      <c r="U4" s="12" t="s">
        <v>16</v>
      </c>
      <c r="V4" s="12" t="s">
        <v>13</v>
      </c>
      <c r="W4" s="12" t="s">
        <v>14</v>
      </c>
      <c r="X4" s="12" t="s">
        <v>16</v>
      </c>
      <c r="Y4" s="12" t="s">
        <v>13</v>
      </c>
      <c r="Z4" s="12" t="s">
        <v>14</v>
      </c>
      <c r="AA4" s="12" t="s">
        <v>16</v>
      </c>
      <c r="AB4" s="12" t="s">
        <v>13</v>
      </c>
      <c r="AC4" s="12" t="s">
        <v>14</v>
      </c>
      <c r="AD4" s="12" t="s">
        <v>16</v>
      </c>
    </row>
    <row r="5" spans="1:30" ht="12.75" customHeight="1" x14ac:dyDescent="0.2">
      <c r="A5" s="3"/>
      <c r="B5" s="3"/>
      <c r="C5" s="3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ht="93.75" customHeight="1" x14ac:dyDescent="0.2">
      <c r="A6" s="3"/>
      <c r="B6" s="3"/>
      <c r="C6" s="3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5.75" x14ac:dyDescent="0.25">
      <c r="A7" s="13">
        <v>1</v>
      </c>
      <c r="B7" s="14" t="s">
        <v>17</v>
      </c>
      <c r="C7" s="14"/>
      <c r="D7" s="15">
        <v>135</v>
      </c>
      <c r="E7" s="15">
        <v>0</v>
      </c>
      <c r="F7" s="16">
        <v>0</v>
      </c>
      <c r="G7" s="15">
        <v>135</v>
      </c>
      <c r="H7" s="15">
        <v>0</v>
      </c>
      <c r="I7" s="16">
        <v>0</v>
      </c>
      <c r="J7" s="15">
        <v>0</v>
      </c>
      <c r="K7" s="15">
        <v>0</v>
      </c>
      <c r="L7" s="17" t="e">
        <v>#DIV/0!</v>
      </c>
      <c r="M7" s="15">
        <v>0</v>
      </c>
      <c r="N7" s="15">
        <v>0</v>
      </c>
      <c r="O7" s="16" t="e">
        <v>#DIV/0!</v>
      </c>
      <c r="P7" s="15">
        <v>0</v>
      </c>
      <c r="Q7" s="15">
        <v>0</v>
      </c>
      <c r="R7" s="16" t="e">
        <v>#DIV/0!</v>
      </c>
      <c r="S7" s="15">
        <v>0</v>
      </c>
      <c r="T7" s="15">
        <v>0</v>
      </c>
      <c r="U7" s="17" t="e">
        <v>#DIV/0!</v>
      </c>
      <c r="V7" s="15">
        <v>0</v>
      </c>
      <c r="W7" s="15">
        <v>0</v>
      </c>
      <c r="X7" s="18" t="e">
        <v>#DIV/0!</v>
      </c>
      <c r="Y7" s="15">
        <v>0</v>
      </c>
      <c r="Z7" s="15">
        <v>0</v>
      </c>
      <c r="AA7" s="17" t="e">
        <v>#DIV/0!</v>
      </c>
      <c r="AB7" s="15">
        <v>0</v>
      </c>
      <c r="AC7" s="15">
        <v>0</v>
      </c>
      <c r="AD7" s="17" t="e">
        <v>#DIV/0!</v>
      </c>
    </row>
    <row r="8" spans="1:30" ht="15.75" x14ac:dyDescent="0.25">
      <c r="A8" s="13">
        <v>2</v>
      </c>
      <c r="B8" s="14" t="s">
        <v>18</v>
      </c>
      <c r="C8" s="14"/>
      <c r="D8" s="15">
        <v>3892</v>
      </c>
      <c r="E8" s="15">
        <v>2638</v>
      </c>
      <c r="F8" s="16">
        <v>67.780061664953749</v>
      </c>
      <c r="G8" s="15">
        <v>1752</v>
      </c>
      <c r="H8" s="15">
        <v>1362</v>
      </c>
      <c r="I8" s="16">
        <v>77.739726027397253</v>
      </c>
      <c r="J8" s="15">
        <v>1600</v>
      </c>
      <c r="K8" s="15">
        <v>1050</v>
      </c>
      <c r="L8" s="17">
        <v>65.625</v>
      </c>
      <c r="M8" s="15">
        <v>0</v>
      </c>
      <c r="N8" s="15">
        <v>0</v>
      </c>
      <c r="O8" s="16" t="e">
        <v>#DIV/0!</v>
      </c>
      <c r="P8" s="15">
        <v>0</v>
      </c>
      <c r="Q8" s="15">
        <v>17</v>
      </c>
      <c r="R8" s="16" t="e">
        <v>#DIV/0!</v>
      </c>
      <c r="S8" s="15">
        <v>0</v>
      </c>
      <c r="T8" s="15">
        <v>0</v>
      </c>
      <c r="U8" s="17" t="e">
        <v>#DIV/0!</v>
      </c>
      <c r="V8" s="15">
        <v>528</v>
      </c>
      <c r="W8" s="15">
        <v>197</v>
      </c>
      <c r="X8" s="18">
        <v>37.310606060606062</v>
      </c>
      <c r="Y8" s="15">
        <v>12</v>
      </c>
      <c r="Z8" s="15">
        <v>12</v>
      </c>
      <c r="AA8" s="17">
        <v>100</v>
      </c>
      <c r="AB8" s="15">
        <v>0</v>
      </c>
      <c r="AC8" s="15">
        <v>0</v>
      </c>
      <c r="AD8" s="17" t="e">
        <v>#DIV/0!</v>
      </c>
    </row>
    <row r="9" spans="1:30" ht="15.75" x14ac:dyDescent="0.25">
      <c r="A9" s="13">
        <v>3</v>
      </c>
      <c r="B9" s="14" t="s">
        <v>19</v>
      </c>
      <c r="C9" s="14"/>
      <c r="D9" s="15">
        <v>820</v>
      </c>
      <c r="E9" s="15">
        <v>381</v>
      </c>
      <c r="F9" s="16">
        <v>46.463414634146346</v>
      </c>
      <c r="G9" s="15">
        <v>550</v>
      </c>
      <c r="H9" s="15">
        <v>359</v>
      </c>
      <c r="I9" s="16">
        <v>65.272727272727266</v>
      </c>
      <c r="J9" s="15">
        <v>0</v>
      </c>
      <c r="K9" s="15">
        <v>0</v>
      </c>
      <c r="L9" s="17" t="e">
        <v>#DIV/0!</v>
      </c>
      <c r="M9" s="15">
        <v>0</v>
      </c>
      <c r="N9" s="15">
        <v>0</v>
      </c>
      <c r="O9" s="16" t="e">
        <v>#DIV/0!</v>
      </c>
      <c r="P9" s="15">
        <v>0</v>
      </c>
      <c r="Q9" s="15">
        <v>0</v>
      </c>
      <c r="R9" s="16" t="e">
        <v>#DIV/0!</v>
      </c>
      <c r="S9" s="15">
        <v>0</v>
      </c>
      <c r="T9" s="15">
        <v>0</v>
      </c>
      <c r="U9" s="17" t="e">
        <v>#DIV/0!</v>
      </c>
      <c r="V9" s="15">
        <v>270</v>
      </c>
      <c r="W9" s="15">
        <v>22</v>
      </c>
      <c r="X9" s="18">
        <v>8.1481481481481488</v>
      </c>
      <c r="Y9" s="15">
        <v>0</v>
      </c>
      <c r="Z9" s="15">
        <v>0</v>
      </c>
      <c r="AA9" s="17" t="e">
        <v>#DIV/0!</v>
      </c>
      <c r="AB9" s="15">
        <v>0</v>
      </c>
      <c r="AC9" s="15">
        <v>0</v>
      </c>
      <c r="AD9" s="17" t="e">
        <v>#DIV/0!</v>
      </c>
    </row>
    <row r="10" spans="1:30" ht="15.75" x14ac:dyDescent="0.25">
      <c r="A10" s="13">
        <v>4</v>
      </c>
      <c r="B10" s="14" t="s">
        <v>20</v>
      </c>
      <c r="C10" s="14"/>
      <c r="D10" s="15">
        <v>6022</v>
      </c>
      <c r="E10" s="15">
        <v>4193</v>
      </c>
      <c r="F10" s="16">
        <v>69.628030554633014</v>
      </c>
      <c r="G10" s="15">
        <v>4842</v>
      </c>
      <c r="H10" s="15">
        <v>4193</v>
      </c>
      <c r="I10" s="16">
        <v>86.596447748864108</v>
      </c>
      <c r="J10" s="15">
        <v>0</v>
      </c>
      <c r="K10" s="15">
        <v>0</v>
      </c>
      <c r="L10" s="17" t="e">
        <v>#DIV/0!</v>
      </c>
      <c r="M10" s="15">
        <v>0</v>
      </c>
      <c r="N10" s="15">
        <v>0</v>
      </c>
      <c r="O10" s="16" t="e">
        <v>#DIV/0!</v>
      </c>
      <c r="P10" s="15">
        <v>0</v>
      </c>
      <c r="Q10" s="15">
        <v>0</v>
      </c>
      <c r="R10" s="16" t="e">
        <v>#DIV/0!</v>
      </c>
      <c r="S10" s="15">
        <v>0</v>
      </c>
      <c r="T10" s="15">
        <v>0</v>
      </c>
      <c r="U10" s="17" t="e">
        <v>#DIV/0!</v>
      </c>
      <c r="V10" s="15">
        <v>1180</v>
      </c>
      <c r="W10" s="15">
        <v>0</v>
      </c>
      <c r="X10" s="18">
        <v>0</v>
      </c>
      <c r="Y10" s="15">
        <v>0</v>
      </c>
      <c r="Z10" s="15">
        <v>0</v>
      </c>
      <c r="AA10" s="17" t="e">
        <v>#DIV/0!</v>
      </c>
      <c r="AB10" s="15">
        <v>0</v>
      </c>
      <c r="AC10" s="15">
        <v>0</v>
      </c>
      <c r="AD10" s="17" t="e">
        <v>#DIV/0!</v>
      </c>
    </row>
    <row r="11" spans="1:30" ht="15.75" x14ac:dyDescent="0.25">
      <c r="A11" s="13">
        <v>5</v>
      </c>
      <c r="B11" s="14" t="s">
        <v>21</v>
      </c>
      <c r="C11" s="14"/>
      <c r="D11" s="15">
        <v>191</v>
      </c>
      <c r="E11" s="15">
        <v>133</v>
      </c>
      <c r="F11" s="16">
        <v>69.633507853403145</v>
      </c>
      <c r="G11" s="15">
        <v>130</v>
      </c>
      <c r="H11" s="15">
        <v>130</v>
      </c>
      <c r="I11" s="16">
        <v>100</v>
      </c>
      <c r="J11" s="15">
        <v>0</v>
      </c>
      <c r="K11" s="15">
        <v>0</v>
      </c>
      <c r="L11" s="17" t="e">
        <v>#DIV/0!</v>
      </c>
      <c r="M11" s="15">
        <v>0</v>
      </c>
      <c r="N11" s="15">
        <v>0</v>
      </c>
      <c r="O11" s="16" t="e">
        <v>#DIV/0!</v>
      </c>
      <c r="P11" s="15">
        <v>0</v>
      </c>
      <c r="Q11" s="15">
        <v>0</v>
      </c>
      <c r="R11" s="16" t="e">
        <v>#DIV/0!</v>
      </c>
      <c r="S11" s="15">
        <v>0</v>
      </c>
      <c r="T11" s="15">
        <v>0</v>
      </c>
      <c r="U11" s="17" t="e">
        <v>#DIV/0!</v>
      </c>
      <c r="V11" s="15">
        <v>55</v>
      </c>
      <c r="W11" s="15">
        <v>0</v>
      </c>
      <c r="X11" s="18">
        <v>0</v>
      </c>
      <c r="Y11" s="15">
        <v>6</v>
      </c>
      <c r="Z11" s="15">
        <v>3</v>
      </c>
      <c r="AA11" s="17">
        <v>50</v>
      </c>
      <c r="AB11" s="15">
        <v>0</v>
      </c>
      <c r="AC11" s="15">
        <v>0</v>
      </c>
      <c r="AD11" s="17" t="e">
        <v>#DIV/0!</v>
      </c>
    </row>
    <row r="12" spans="1:30" ht="15.75" x14ac:dyDescent="0.25">
      <c r="A12" s="13">
        <v>6</v>
      </c>
      <c r="B12" s="14" t="s">
        <v>22</v>
      </c>
      <c r="C12" s="14"/>
      <c r="D12" s="15">
        <v>1385</v>
      </c>
      <c r="E12" s="15">
        <v>239</v>
      </c>
      <c r="F12" s="16">
        <v>17.256317689530686</v>
      </c>
      <c r="G12" s="15">
        <v>1000</v>
      </c>
      <c r="H12" s="15">
        <v>239</v>
      </c>
      <c r="I12" s="16">
        <v>23.9</v>
      </c>
      <c r="J12" s="15">
        <v>0</v>
      </c>
      <c r="K12" s="15">
        <v>0</v>
      </c>
      <c r="L12" s="17" t="e">
        <v>#DIV/0!</v>
      </c>
      <c r="M12" s="15">
        <v>0</v>
      </c>
      <c r="N12" s="15">
        <v>0</v>
      </c>
      <c r="O12" s="16" t="e">
        <v>#DIV/0!</v>
      </c>
      <c r="P12" s="15">
        <v>0</v>
      </c>
      <c r="Q12" s="15">
        <v>0</v>
      </c>
      <c r="R12" s="16" t="e">
        <v>#DIV/0!</v>
      </c>
      <c r="S12" s="15">
        <v>0</v>
      </c>
      <c r="T12" s="15">
        <v>0</v>
      </c>
      <c r="U12" s="17" t="e">
        <v>#DIV/0!</v>
      </c>
      <c r="V12" s="15">
        <v>380</v>
      </c>
      <c r="W12" s="15">
        <v>0</v>
      </c>
      <c r="X12" s="18">
        <v>0</v>
      </c>
      <c r="Y12" s="15">
        <v>5</v>
      </c>
      <c r="Z12" s="15">
        <v>0</v>
      </c>
      <c r="AA12" s="17">
        <v>0</v>
      </c>
      <c r="AB12" s="15">
        <v>0</v>
      </c>
      <c r="AC12" s="15">
        <v>0</v>
      </c>
      <c r="AD12" s="17" t="e">
        <v>#DIV/0!</v>
      </c>
    </row>
    <row r="13" spans="1:30" ht="15.75" x14ac:dyDescent="0.25">
      <c r="A13" s="13">
        <v>7</v>
      </c>
      <c r="B13" s="14" t="s">
        <v>23</v>
      </c>
      <c r="C13" s="14"/>
      <c r="D13" s="15">
        <v>9600</v>
      </c>
      <c r="E13" s="15">
        <v>7035</v>
      </c>
      <c r="F13" s="16">
        <v>73.28125</v>
      </c>
      <c r="G13" s="15">
        <v>6100</v>
      </c>
      <c r="H13" s="15">
        <v>5060</v>
      </c>
      <c r="I13" s="16">
        <v>82.950819672131146</v>
      </c>
      <c r="J13" s="15">
        <v>500</v>
      </c>
      <c r="K13" s="15">
        <v>900</v>
      </c>
      <c r="L13" s="17">
        <v>180</v>
      </c>
      <c r="M13" s="15">
        <v>0</v>
      </c>
      <c r="N13" s="15">
        <v>0</v>
      </c>
      <c r="O13" s="16" t="e">
        <v>#DIV/0!</v>
      </c>
      <c r="P13" s="15">
        <v>3000</v>
      </c>
      <c r="Q13" s="15">
        <v>1075</v>
      </c>
      <c r="R13" s="16">
        <v>35.833333333333336</v>
      </c>
      <c r="S13" s="15">
        <v>0</v>
      </c>
      <c r="T13" s="15">
        <v>0</v>
      </c>
      <c r="U13" s="17" t="e">
        <v>#DIV/0!</v>
      </c>
      <c r="V13" s="15">
        <v>0</v>
      </c>
      <c r="W13" s="15">
        <v>0</v>
      </c>
      <c r="X13" s="18" t="e">
        <v>#DIV/0!</v>
      </c>
      <c r="Y13" s="15">
        <v>0</v>
      </c>
      <c r="Z13" s="15">
        <v>0</v>
      </c>
      <c r="AA13" s="17" t="e">
        <v>#DIV/0!</v>
      </c>
      <c r="AB13" s="15">
        <v>0</v>
      </c>
      <c r="AC13" s="15">
        <v>0</v>
      </c>
      <c r="AD13" s="17" t="e">
        <v>#DIV/0!</v>
      </c>
    </row>
    <row r="14" spans="1:30" ht="15.75" x14ac:dyDescent="0.25">
      <c r="A14" s="13">
        <v>8</v>
      </c>
      <c r="B14" s="14" t="s">
        <v>24</v>
      </c>
      <c r="C14" s="14"/>
      <c r="D14" s="15">
        <v>5104.5</v>
      </c>
      <c r="E14" s="15">
        <v>2220</v>
      </c>
      <c r="F14" s="16">
        <v>43.491037320011756</v>
      </c>
      <c r="G14" s="15">
        <v>2372</v>
      </c>
      <c r="H14" s="15">
        <v>2040</v>
      </c>
      <c r="I14" s="16">
        <v>86.003372681281618</v>
      </c>
      <c r="J14" s="15">
        <v>0</v>
      </c>
      <c r="K14" s="15">
        <v>0</v>
      </c>
      <c r="L14" s="17" t="e">
        <v>#DIV/0!</v>
      </c>
      <c r="M14" s="15">
        <v>0</v>
      </c>
      <c r="N14" s="15">
        <v>0</v>
      </c>
      <c r="O14" s="16" t="e">
        <v>#DIV/0!</v>
      </c>
      <c r="P14" s="15">
        <v>0</v>
      </c>
      <c r="Q14" s="15">
        <v>0</v>
      </c>
      <c r="R14" s="16" t="e">
        <v>#DIV/0!</v>
      </c>
      <c r="S14" s="15">
        <v>0</v>
      </c>
      <c r="T14" s="15">
        <v>0</v>
      </c>
      <c r="U14" s="17" t="e">
        <v>#DIV/0!</v>
      </c>
      <c r="V14" s="15">
        <v>2668</v>
      </c>
      <c r="W14" s="15">
        <v>130</v>
      </c>
      <c r="X14" s="18">
        <v>4.8725637181409294</v>
      </c>
      <c r="Y14" s="15">
        <v>63</v>
      </c>
      <c r="Z14" s="15">
        <v>50</v>
      </c>
      <c r="AA14" s="17">
        <v>79.365079365079367</v>
      </c>
      <c r="AB14" s="15">
        <v>1.5</v>
      </c>
      <c r="AC14" s="15">
        <v>0</v>
      </c>
      <c r="AD14" s="17">
        <v>0</v>
      </c>
    </row>
    <row r="15" spans="1:30" ht="15.75" x14ac:dyDescent="0.25">
      <c r="A15" s="13">
        <v>9</v>
      </c>
      <c r="B15" s="14" t="s">
        <v>25</v>
      </c>
      <c r="C15" s="14"/>
      <c r="D15" s="15">
        <v>13460</v>
      </c>
      <c r="E15" s="15">
        <v>12469</v>
      </c>
      <c r="F15" s="16">
        <v>92.637444279346212</v>
      </c>
      <c r="G15" s="15">
        <v>11429</v>
      </c>
      <c r="H15" s="15">
        <v>10390</v>
      </c>
      <c r="I15" s="16">
        <v>90.909090909090907</v>
      </c>
      <c r="J15" s="15">
        <v>2031</v>
      </c>
      <c r="K15" s="15">
        <v>2079</v>
      </c>
      <c r="L15" s="17">
        <v>102.36336779911375</v>
      </c>
      <c r="M15" s="15">
        <v>0</v>
      </c>
      <c r="N15" s="15">
        <v>0</v>
      </c>
      <c r="O15" s="16" t="e">
        <v>#DIV/0!</v>
      </c>
      <c r="P15" s="15">
        <v>0</v>
      </c>
      <c r="Q15" s="15">
        <v>0</v>
      </c>
      <c r="R15" s="16" t="e">
        <v>#DIV/0!</v>
      </c>
      <c r="S15" s="15">
        <v>0</v>
      </c>
      <c r="T15" s="15">
        <v>0</v>
      </c>
      <c r="U15" s="17" t="e">
        <v>#DIV/0!</v>
      </c>
      <c r="V15" s="15">
        <v>0</v>
      </c>
      <c r="W15" s="15">
        <v>0</v>
      </c>
      <c r="X15" s="18" t="e">
        <v>#DIV/0!</v>
      </c>
      <c r="Y15" s="15">
        <v>0</v>
      </c>
      <c r="Z15" s="15">
        <v>0</v>
      </c>
      <c r="AA15" s="17" t="e">
        <v>#DIV/0!</v>
      </c>
      <c r="AB15" s="15">
        <v>0</v>
      </c>
      <c r="AC15" s="15">
        <v>0</v>
      </c>
      <c r="AD15" s="17" t="e">
        <v>#DIV/0!</v>
      </c>
    </row>
    <row r="16" spans="1:30" ht="15.75" x14ac:dyDescent="0.25">
      <c r="A16" s="13">
        <v>10</v>
      </c>
      <c r="B16" s="14" t="s">
        <v>26</v>
      </c>
      <c r="C16" s="14"/>
      <c r="D16" s="15">
        <v>2161</v>
      </c>
      <c r="E16" s="15">
        <v>1541</v>
      </c>
      <c r="F16" s="16">
        <v>71.309578898658032</v>
      </c>
      <c r="G16" s="15">
        <v>1594</v>
      </c>
      <c r="H16" s="15">
        <v>1541</v>
      </c>
      <c r="I16" s="16">
        <v>96.675031367628605</v>
      </c>
      <c r="J16" s="15">
        <v>0</v>
      </c>
      <c r="K16" s="15">
        <v>0</v>
      </c>
      <c r="L16" s="17" t="e">
        <v>#DIV/0!</v>
      </c>
      <c r="M16" s="15">
        <v>0</v>
      </c>
      <c r="N16" s="15">
        <v>0</v>
      </c>
      <c r="O16" s="16" t="e">
        <v>#DIV/0!</v>
      </c>
      <c r="P16" s="15">
        <v>0</v>
      </c>
      <c r="Q16" s="15">
        <v>0</v>
      </c>
      <c r="R16" s="16" t="e">
        <v>#DIV/0!</v>
      </c>
      <c r="S16" s="15">
        <v>0</v>
      </c>
      <c r="T16" s="15">
        <v>0</v>
      </c>
      <c r="U16" s="17" t="e">
        <v>#DIV/0!</v>
      </c>
      <c r="V16" s="15">
        <v>567</v>
      </c>
      <c r="W16" s="15">
        <v>0</v>
      </c>
      <c r="X16" s="18">
        <v>0</v>
      </c>
      <c r="Y16" s="15">
        <v>0</v>
      </c>
      <c r="Z16" s="15">
        <v>0</v>
      </c>
      <c r="AA16" s="17" t="e">
        <v>#DIV/0!</v>
      </c>
      <c r="AB16" s="15">
        <v>0</v>
      </c>
      <c r="AC16" s="15">
        <v>0</v>
      </c>
      <c r="AD16" s="17" t="e">
        <v>#DIV/0!</v>
      </c>
    </row>
    <row r="17" spans="1:39" ht="15.75" x14ac:dyDescent="0.25">
      <c r="A17" s="13">
        <v>11</v>
      </c>
      <c r="B17" s="14" t="s">
        <v>27</v>
      </c>
      <c r="C17" s="14"/>
      <c r="D17" s="15">
        <v>2360</v>
      </c>
      <c r="E17" s="15">
        <v>1533</v>
      </c>
      <c r="F17" s="16">
        <v>64.957627118644069</v>
      </c>
      <c r="G17" s="15">
        <v>1528</v>
      </c>
      <c r="H17" s="15">
        <v>1483</v>
      </c>
      <c r="I17" s="16">
        <v>97.054973821989535</v>
      </c>
      <c r="J17" s="15">
        <v>0</v>
      </c>
      <c r="K17" s="15">
        <v>0</v>
      </c>
      <c r="L17" s="17" t="e">
        <v>#DIV/0!</v>
      </c>
      <c r="M17" s="15">
        <v>0</v>
      </c>
      <c r="N17" s="15">
        <v>0</v>
      </c>
      <c r="O17" s="16" t="e">
        <v>#DIV/0!</v>
      </c>
      <c r="P17" s="15">
        <v>0</v>
      </c>
      <c r="Q17" s="15">
        <v>0</v>
      </c>
      <c r="R17" s="16" t="e">
        <v>#DIV/0!</v>
      </c>
      <c r="S17" s="15">
        <v>0</v>
      </c>
      <c r="T17" s="15">
        <v>0</v>
      </c>
      <c r="U17" s="17" t="e">
        <v>#DIV/0!</v>
      </c>
      <c r="V17" s="15">
        <v>832</v>
      </c>
      <c r="W17" s="15">
        <v>50</v>
      </c>
      <c r="X17" s="18">
        <v>6.009615384615385</v>
      </c>
      <c r="Y17" s="15">
        <v>0</v>
      </c>
      <c r="Z17" s="15">
        <v>0</v>
      </c>
      <c r="AA17" s="17" t="e">
        <v>#DIV/0!</v>
      </c>
      <c r="AB17" s="15">
        <v>0</v>
      </c>
      <c r="AC17" s="15">
        <v>0</v>
      </c>
      <c r="AD17" s="17" t="e">
        <v>#DIV/0!</v>
      </c>
    </row>
    <row r="18" spans="1:39" ht="15.75" x14ac:dyDescent="0.25">
      <c r="A18" s="13">
        <v>12</v>
      </c>
      <c r="B18" s="14" t="s">
        <v>28</v>
      </c>
      <c r="C18" s="14"/>
      <c r="D18" s="15">
        <v>10375</v>
      </c>
      <c r="E18" s="15">
        <v>5273</v>
      </c>
      <c r="F18" s="16">
        <v>50.82409638554217</v>
      </c>
      <c r="G18" s="15">
        <v>6320</v>
      </c>
      <c r="H18" s="15">
        <v>3620</v>
      </c>
      <c r="I18" s="16">
        <v>57.278481012658233</v>
      </c>
      <c r="J18" s="15">
        <v>400</v>
      </c>
      <c r="K18" s="15">
        <v>1545</v>
      </c>
      <c r="L18" s="17">
        <v>386.25</v>
      </c>
      <c r="M18" s="15">
        <v>0</v>
      </c>
      <c r="N18" s="15">
        <v>0</v>
      </c>
      <c r="O18" s="16" t="e">
        <v>#DIV/0!</v>
      </c>
      <c r="P18" s="15">
        <v>0</v>
      </c>
      <c r="Q18" s="15">
        <v>0</v>
      </c>
      <c r="R18" s="16" t="e">
        <v>#DIV/0!</v>
      </c>
      <c r="S18" s="15">
        <v>0</v>
      </c>
      <c r="T18" s="15">
        <v>0</v>
      </c>
      <c r="U18" s="17" t="e">
        <v>#DIV/0!</v>
      </c>
      <c r="V18" s="15">
        <v>3580</v>
      </c>
      <c r="W18" s="15">
        <v>65</v>
      </c>
      <c r="X18" s="18">
        <v>1.8156424581005588</v>
      </c>
      <c r="Y18" s="15">
        <v>75</v>
      </c>
      <c r="Z18" s="15">
        <v>43</v>
      </c>
      <c r="AA18" s="17">
        <v>57.333333333333336</v>
      </c>
      <c r="AB18" s="15">
        <v>0</v>
      </c>
      <c r="AC18" s="15">
        <v>0</v>
      </c>
      <c r="AD18" s="17" t="e">
        <v>#DIV/0!</v>
      </c>
      <c r="AE18" t="s">
        <v>29</v>
      </c>
    </row>
    <row r="19" spans="1:39" ht="15.75" x14ac:dyDescent="0.25">
      <c r="A19" s="13">
        <v>13</v>
      </c>
      <c r="B19" s="14" t="s">
        <v>30</v>
      </c>
      <c r="C19" s="14"/>
      <c r="D19" s="15">
        <v>2620</v>
      </c>
      <c r="E19" s="15">
        <v>600</v>
      </c>
      <c r="F19" s="16">
        <v>22.900763358778626</v>
      </c>
      <c r="G19" s="15">
        <v>1620</v>
      </c>
      <c r="H19" s="15">
        <v>220</v>
      </c>
      <c r="I19" s="16">
        <v>13.580246913580247</v>
      </c>
      <c r="J19" s="15">
        <v>200</v>
      </c>
      <c r="K19" s="15">
        <v>200</v>
      </c>
      <c r="L19" s="17">
        <v>100</v>
      </c>
      <c r="M19" s="15">
        <v>0</v>
      </c>
      <c r="N19" s="15">
        <v>0</v>
      </c>
      <c r="O19" s="16" t="e">
        <v>#DIV/0!</v>
      </c>
      <c r="P19" s="15">
        <v>800</v>
      </c>
      <c r="Q19" s="15">
        <v>180</v>
      </c>
      <c r="R19" s="16">
        <v>22.5</v>
      </c>
      <c r="S19" s="15">
        <v>0</v>
      </c>
      <c r="T19" s="15">
        <v>0</v>
      </c>
      <c r="U19" s="17" t="e">
        <v>#DIV/0!</v>
      </c>
      <c r="V19" s="15">
        <v>0</v>
      </c>
      <c r="W19" s="15">
        <v>0</v>
      </c>
      <c r="X19" s="18" t="e">
        <v>#DIV/0!</v>
      </c>
      <c r="Y19" s="15">
        <v>0</v>
      </c>
      <c r="Z19" s="15">
        <v>0</v>
      </c>
      <c r="AA19" s="17" t="e">
        <v>#DIV/0!</v>
      </c>
      <c r="AB19" s="15">
        <v>0</v>
      </c>
      <c r="AC19" s="15">
        <v>0</v>
      </c>
      <c r="AD19" s="17" t="e">
        <v>#DIV/0!</v>
      </c>
      <c r="AM19" t="s">
        <v>31</v>
      </c>
    </row>
    <row r="20" spans="1:39" ht="15.75" x14ac:dyDescent="0.25">
      <c r="A20" s="13">
        <v>14</v>
      </c>
      <c r="B20" s="14" t="s">
        <v>32</v>
      </c>
      <c r="C20" s="14"/>
      <c r="D20" s="15">
        <v>1697</v>
      </c>
      <c r="E20" s="15">
        <v>960</v>
      </c>
      <c r="F20" s="16">
        <v>56.570418385385977</v>
      </c>
      <c r="G20" s="15">
        <v>1185</v>
      </c>
      <c r="H20" s="15">
        <v>860</v>
      </c>
      <c r="I20" s="16">
        <v>72.573839662447256</v>
      </c>
      <c r="J20" s="15">
        <v>0</v>
      </c>
      <c r="K20" s="15">
        <v>0</v>
      </c>
      <c r="L20" s="17" t="e">
        <v>#DIV/0!</v>
      </c>
      <c r="M20" s="15">
        <v>0</v>
      </c>
      <c r="N20" s="15">
        <v>0</v>
      </c>
      <c r="O20" s="16" t="e">
        <v>#DIV/0!</v>
      </c>
      <c r="P20" s="15">
        <v>0</v>
      </c>
      <c r="Q20" s="15">
        <v>0</v>
      </c>
      <c r="R20" s="16" t="e">
        <v>#DIV/0!</v>
      </c>
      <c r="S20" s="15">
        <v>0</v>
      </c>
      <c r="T20" s="15">
        <v>0</v>
      </c>
      <c r="U20" s="17" t="e">
        <v>#DIV/0!</v>
      </c>
      <c r="V20" s="15">
        <v>385</v>
      </c>
      <c r="W20" s="15">
        <v>0</v>
      </c>
      <c r="X20" s="18">
        <v>0</v>
      </c>
      <c r="Y20" s="15">
        <v>125</v>
      </c>
      <c r="Z20" s="15">
        <v>100</v>
      </c>
      <c r="AA20" s="17">
        <v>80</v>
      </c>
      <c r="AB20" s="15">
        <v>2</v>
      </c>
      <c r="AC20" s="15">
        <v>0</v>
      </c>
      <c r="AD20" s="17">
        <v>0</v>
      </c>
    </row>
    <row r="21" spans="1:39" ht="15.75" x14ac:dyDescent="0.25">
      <c r="A21" s="13">
        <v>15</v>
      </c>
      <c r="B21" s="14" t="s">
        <v>33</v>
      </c>
      <c r="C21" s="14"/>
      <c r="D21" s="15">
        <v>190</v>
      </c>
      <c r="E21" s="15">
        <v>0</v>
      </c>
      <c r="F21" s="16">
        <v>0</v>
      </c>
      <c r="G21" s="15">
        <v>0</v>
      </c>
      <c r="H21" s="15">
        <v>0</v>
      </c>
      <c r="I21" s="16" t="e">
        <v>#DIV/0!</v>
      </c>
      <c r="J21" s="15">
        <v>0</v>
      </c>
      <c r="K21" s="15">
        <v>0</v>
      </c>
      <c r="L21" s="17" t="e">
        <v>#DIV/0!</v>
      </c>
      <c r="M21" s="15">
        <v>0</v>
      </c>
      <c r="N21" s="15">
        <v>0</v>
      </c>
      <c r="O21" s="16" t="e">
        <v>#DIV/0!</v>
      </c>
      <c r="P21" s="15">
        <v>0</v>
      </c>
      <c r="Q21" s="15">
        <v>0</v>
      </c>
      <c r="R21" s="16" t="e">
        <v>#DIV/0!</v>
      </c>
      <c r="S21" s="15">
        <v>0</v>
      </c>
      <c r="T21" s="15">
        <v>0</v>
      </c>
      <c r="U21" s="17" t="e">
        <v>#DIV/0!</v>
      </c>
      <c r="V21" s="15">
        <v>190</v>
      </c>
      <c r="W21" s="15">
        <v>0</v>
      </c>
      <c r="X21" s="18">
        <v>0</v>
      </c>
      <c r="Y21" s="15">
        <v>0</v>
      </c>
      <c r="Z21" s="15">
        <v>0</v>
      </c>
      <c r="AA21" s="17" t="e">
        <v>#DIV/0!</v>
      </c>
      <c r="AB21" s="15">
        <v>0</v>
      </c>
      <c r="AC21" s="15">
        <v>0</v>
      </c>
      <c r="AD21" s="17" t="e">
        <v>#DIV/0!</v>
      </c>
    </row>
    <row r="22" spans="1:39" ht="15.75" x14ac:dyDescent="0.25">
      <c r="A22" s="13">
        <v>16</v>
      </c>
      <c r="B22" s="14" t="s">
        <v>34</v>
      </c>
      <c r="C22" s="14"/>
      <c r="D22" s="15">
        <v>2171.9</v>
      </c>
      <c r="E22" s="15">
        <v>1364.6</v>
      </c>
      <c r="F22" s="16">
        <v>62.829780376628754</v>
      </c>
      <c r="G22" s="15">
        <v>1431</v>
      </c>
      <c r="H22" s="15">
        <v>1337</v>
      </c>
      <c r="I22" s="16">
        <v>93.431167016072678</v>
      </c>
      <c r="J22" s="15">
        <v>0</v>
      </c>
      <c r="K22" s="15">
        <v>0</v>
      </c>
      <c r="L22" s="17" t="e">
        <v>#DIV/0!</v>
      </c>
      <c r="M22" s="15">
        <v>0</v>
      </c>
      <c r="N22" s="15">
        <v>0</v>
      </c>
      <c r="O22" s="16" t="e">
        <v>#DIV/0!</v>
      </c>
      <c r="P22" s="15">
        <v>0</v>
      </c>
      <c r="Q22" s="15">
        <v>0</v>
      </c>
      <c r="R22" s="16" t="e">
        <v>#DIV/0!</v>
      </c>
      <c r="S22" s="15">
        <v>0</v>
      </c>
      <c r="T22" s="15">
        <v>0</v>
      </c>
      <c r="U22" s="17" t="e">
        <v>#DIV/0!</v>
      </c>
      <c r="V22" s="15">
        <v>682</v>
      </c>
      <c r="W22" s="15">
        <v>0</v>
      </c>
      <c r="X22" s="18">
        <v>0</v>
      </c>
      <c r="Y22" s="15">
        <v>57.1</v>
      </c>
      <c r="Z22" s="15">
        <v>27.6</v>
      </c>
      <c r="AA22" s="17">
        <v>48.33625218914186</v>
      </c>
      <c r="AB22" s="15">
        <v>1.8</v>
      </c>
      <c r="AC22" s="15">
        <v>0</v>
      </c>
      <c r="AD22" s="17">
        <v>0</v>
      </c>
    </row>
    <row r="23" spans="1:39" ht="15.75" x14ac:dyDescent="0.25">
      <c r="A23" s="13">
        <v>17</v>
      </c>
      <c r="B23" s="14" t="s">
        <v>35</v>
      </c>
      <c r="C23" s="14"/>
      <c r="D23" s="15">
        <v>42016</v>
      </c>
      <c r="E23" s="15">
        <v>29642</v>
      </c>
      <c r="F23" s="16">
        <v>70.549314546839298</v>
      </c>
      <c r="G23" s="15">
        <v>35840</v>
      </c>
      <c r="H23" s="15">
        <v>29242</v>
      </c>
      <c r="I23" s="16">
        <v>81.590401785714278</v>
      </c>
      <c r="J23" s="15">
        <v>0</v>
      </c>
      <c r="K23" s="15">
        <v>0</v>
      </c>
      <c r="L23" s="17" t="e">
        <v>#DIV/0!</v>
      </c>
      <c r="M23" s="15">
        <v>0</v>
      </c>
      <c r="N23" s="15">
        <v>0</v>
      </c>
      <c r="O23" s="16" t="e">
        <v>#DIV/0!</v>
      </c>
      <c r="P23" s="15">
        <v>0</v>
      </c>
      <c r="Q23" s="15">
        <v>0</v>
      </c>
      <c r="R23" s="16" t="e">
        <v>#DIV/0!</v>
      </c>
      <c r="S23" s="15">
        <v>0</v>
      </c>
      <c r="T23" s="15">
        <v>0</v>
      </c>
      <c r="U23" s="17" t="e">
        <v>#DIV/0!</v>
      </c>
      <c r="V23" s="15">
        <v>6176</v>
      </c>
      <c r="W23" s="15">
        <v>400</v>
      </c>
      <c r="X23" s="18">
        <v>6.4766839378238332</v>
      </c>
      <c r="Y23" s="15">
        <v>0</v>
      </c>
      <c r="Z23" s="15">
        <v>0</v>
      </c>
      <c r="AA23" s="17" t="e">
        <v>#DIV/0!</v>
      </c>
      <c r="AB23" s="15">
        <v>0</v>
      </c>
      <c r="AC23" s="15">
        <v>0</v>
      </c>
      <c r="AD23" s="17" t="e">
        <v>#DIV/0!</v>
      </c>
    </row>
    <row r="24" spans="1:39" ht="15.75" x14ac:dyDescent="0.25">
      <c r="A24" s="13">
        <v>18</v>
      </c>
      <c r="B24" s="14" t="s">
        <v>36</v>
      </c>
      <c r="C24" s="14"/>
      <c r="D24" s="15">
        <v>5710</v>
      </c>
      <c r="E24" s="15">
        <v>3934</v>
      </c>
      <c r="F24" s="16">
        <v>68.896672504378287</v>
      </c>
      <c r="G24" s="15">
        <v>1805</v>
      </c>
      <c r="H24" s="15">
        <v>1171</v>
      </c>
      <c r="I24" s="16">
        <v>64.875346260387815</v>
      </c>
      <c r="J24" s="15">
        <v>3455</v>
      </c>
      <c r="K24" s="15">
        <v>2763</v>
      </c>
      <c r="L24" s="17">
        <v>79.971056439942117</v>
      </c>
      <c r="M24" s="15">
        <v>0</v>
      </c>
      <c r="N24" s="15">
        <v>0</v>
      </c>
      <c r="O24" s="16" t="e">
        <v>#DIV/0!</v>
      </c>
      <c r="P24" s="15">
        <v>0</v>
      </c>
      <c r="Q24" s="15">
        <v>0</v>
      </c>
      <c r="R24" s="16" t="e">
        <v>#DIV/0!</v>
      </c>
      <c r="S24" s="15">
        <v>0</v>
      </c>
      <c r="T24" s="15">
        <v>0</v>
      </c>
      <c r="U24" s="17" t="e">
        <v>#DIV/0!</v>
      </c>
      <c r="V24" s="15">
        <v>450</v>
      </c>
      <c r="W24" s="15">
        <v>0</v>
      </c>
      <c r="X24" s="18">
        <v>0</v>
      </c>
      <c r="Y24" s="15">
        <v>0</v>
      </c>
      <c r="Z24" s="15">
        <v>0</v>
      </c>
      <c r="AA24" s="17" t="e">
        <v>#DIV/0!</v>
      </c>
      <c r="AB24" s="15">
        <v>0</v>
      </c>
      <c r="AC24" s="15">
        <v>0</v>
      </c>
      <c r="AD24" s="17" t="e">
        <v>#DIV/0!</v>
      </c>
    </row>
    <row r="25" spans="1:39" ht="15.75" x14ac:dyDescent="0.25">
      <c r="A25" s="13">
        <v>19</v>
      </c>
      <c r="B25" s="14" t="s">
        <v>37</v>
      </c>
      <c r="C25" s="14"/>
      <c r="D25" s="15">
        <v>1364.8</v>
      </c>
      <c r="E25" s="15">
        <v>249</v>
      </c>
      <c r="F25" s="16">
        <v>18.244431418522861</v>
      </c>
      <c r="G25" s="15">
        <v>850</v>
      </c>
      <c r="H25" s="15">
        <v>50</v>
      </c>
      <c r="I25" s="16">
        <v>5.8823529411764701</v>
      </c>
      <c r="J25" s="15">
        <v>0</v>
      </c>
      <c r="K25" s="15">
        <v>0</v>
      </c>
      <c r="L25" s="17" t="e">
        <v>#DIV/0!</v>
      </c>
      <c r="M25" s="15">
        <v>0</v>
      </c>
      <c r="N25" s="15">
        <v>0</v>
      </c>
      <c r="O25" s="16" t="e">
        <v>#DIV/0!</v>
      </c>
      <c r="P25" s="15">
        <v>0</v>
      </c>
      <c r="Q25" s="15">
        <v>0</v>
      </c>
      <c r="R25" s="16" t="e">
        <v>#DIV/0!</v>
      </c>
      <c r="S25" s="15">
        <v>0</v>
      </c>
      <c r="T25" s="15">
        <v>0</v>
      </c>
      <c r="U25" s="17" t="e">
        <v>#DIV/0!</v>
      </c>
      <c r="V25" s="15">
        <v>235</v>
      </c>
      <c r="W25" s="15">
        <v>0</v>
      </c>
      <c r="X25" s="18">
        <v>0</v>
      </c>
      <c r="Y25" s="15">
        <v>217</v>
      </c>
      <c r="Z25" s="15">
        <v>185</v>
      </c>
      <c r="AA25" s="17">
        <v>85.253456221198149</v>
      </c>
      <c r="AB25" s="15">
        <v>62.8</v>
      </c>
      <c r="AC25" s="15">
        <v>14</v>
      </c>
      <c r="AD25" s="17">
        <v>22.29299363057325</v>
      </c>
    </row>
    <row r="26" spans="1:39" ht="15.75" x14ac:dyDescent="0.25">
      <c r="A26" s="13">
        <v>20</v>
      </c>
      <c r="B26" s="14" t="s">
        <v>38</v>
      </c>
      <c r="C26" s="14"/>
      <c r="D26" s="15">
        <v>437</v>
      </c>
      <c r="E26" s="15">
        <v>128</v>
      </c>
      <c r="F26" s="16">
        <v>29.290617848970253</v>
      </c>
      <c r="G26" s="15">
        <v>120</v>
      </c>
      <c r="H26" s="15">
        <v>120</v>
      </c>
      <c r="I26" s="16">
        <v>100</v>
      </c>
      <c r="J26" s="15">
        <v>0</v>
      </c>
      <c r="K26" s="15">
        <v>0</v>
      </c>
      <c r="L26" s="17" t="e">
        <v>#DIV/0!</v>
      </c>
      <c r="M26" s="15">
        <v>0</v>
      </c>
      <c r="N26" s="15">
        <v>0</v>
      </c>
      <c r="O26" s="16" t="e">
        <v>#DIV/0!</v>
      </c>
      <c r="P26" s="15">
        <v>0</v>
      </c>
      <c r="Q26" s="15">
        <v>0</v>
      </c>
      <c r="R26" s="16" t="e">
        <v>#DIV/0!</v>
      </c>
      <c r="S26" s="15">
        <v>0</v>
      </c>
      <c r="T26" s="15">
        <v>0</v>
      </c>
      <c r="U26" s="17" t="e">
        <v>#DIV/0!</v>
      </c>
      <c r="V26" s="15">
        <v>309</v>
      </c>
      <c r="W26" s="15">
        <v>0</v>
      </c>
      <c r="X26" s="18">
        <v>0</v>
      </c>
      <c r="Y26" s="15">
        <v>8</v>
      </c>
      <c r="Z26" s="15">
        <v>8</v>
      </c>
      <c r="AA26" s="17">
        <v>100</v>
      </c>
      <c r="AB26" s="15">
        <v>0</v>
      </c>
      <c r="AC26" s="15">
        <v>0</v>
      </c>
      <c r="AD26" s="17" t="e">
        <v>#DIV/0!</v>
      </c>
    </row>
    <row r="27" spans="1:39" ht="15.75" x14ac:dyDescent="0.25">
      <c r="A27" s="13">
        <v>21</v>
      </c>
      <c r="B27" s="14" t="s">
        <v>39</v>
      </c>
      <c r="C27" s="14"/>
      <c r="D27" s="15">
        <v>30478</v>
      </c>
      <c r="E27" s="15">
        <v>26974</v>
      </c>
      <c r="F27" s="16">
        <v>88.503182623531728</v>
      </c>
      <c r="G27" s="15">
        <v>18029</v>
      </c>
      <c r="H27" s="15">
        <v>14260</v>
      </c>
      <c r="I27" s="16">
        <v>79.094791724443951</v>
      </c>
      <c r="J27" s="15">
        <v>12172</v>
      </c>
      <c r="K27" s="15">
        <v>12272</v>
      </c>
      <c r="L27" s="17">
        <v>100.82155767334866</v>
      </c>
      <c r="M27" s="15">
        <v>0</v>
      </c>
      <c r="N27" s="15">
        <v>0</v>
      </c>
      <c r="O27" s="16" t="e">
        <v>#DIV/0!</v>
      </c>
      <c r="P27" s="15">
        <v>227</v>
      </c>
      <c r="Q27" s="15">
        <v>392</v>
      </c>
      <c r="R27" s="16">
        <v>172.68722466960352</v>
      </c>
      <c r="S27" s="15">
        <v>0</v>
      </c>
      <c r="T27" s="15">
        <v>0</v>
      </c>
      <c r="U27" s="17" t="e">
        <v>#DIV/0!</v>
      </c>
      <c r="V27" s="15">
        <v>50</v>
      </c>
      <c r="W27" s="15">
        <v>50</v>
      </c>
      <c r="X27" s="18">
        <v>100</v>
      </c>
      <c r="Y27" s="15">
        <v>0</v>
      </c>
      <c r="Z27" s="15">
        <v>0</v>
      </c>
      <c r="AA27" s="17" t="e">
        <v>#DIV/0!</v>
      </c>
      <c r="AB27" s="15">
        <v>0</v>
      </c>
      <c r="AC27" s="15">
        <v>0</v>
      </c>
      <c r="AD27" s="17" t="e">
        <v>#DIV/0!</v>
      </c>
    </row>
    <row r="28" spans="1:39" ht="15.75" x14ac:dyDescent="0.25">
      <c r="A28" s="13">
        <v>22</v>
      </c>
      <c r="B28" s="14" t="s">
        <v>40</v>
      </c>
      <c r="C28" s="14"/>
      <c r="D28" s="15">
        <v>3032.2</v>
      </c>
      <c r="E28" s="15">
        <v>1345.5</v>
      </c>
      <c r="F28" s="16">
        <v>44.373722049996708</v>
      </c>
      <c r="G28" s="15">
        <v>1370</v>
      </c>
      <c r="H28" s="15">
        <v>981</v>
      </c>
      <c r="I28" s="16">
        <v>71.605839416058387</v>
      </c>
      <c r="J28" s="15">
        <v>0</v>
      </c>
      <c r="K28" s="15">
        <v>0</v>
      </c>
      <c r="L28" s="17" t="e">
        <v>#DIV/0!</v>
      </c>
      <c r="M28" s="15">
        <v>0</v>
      </c>
      <c r="N28" s="15">
        <v>0</v>
      </c>
      <c r="O28" s="16" t="e">
        <v>#DIV/0!</v>
      </c>
      <c r="P28" s="15">
        <v>0</v>
      </c>
      <c r="Q28" s="15">
        <v>0</v>
      </c>
      <c r="R28" s="16" t="e">
        <v>#DIV/0!</v>
      </c>
      <c r="S28" s="15">
        <v>0</v>
      </c>
      <c r="T28" s="15">
        <v>0</v>
      </c>
      <c r="U28" s="17" t="e">
        <v>#DIV/0!</v>
      </c>
      <c r="V28" s="15">
        <v>1185</v>
      </c>
      <c r="W28" s="15">
        <v>0</v>
      </c>
      <c r="X28" s="18">
        <v>0</v>
      </c>
      <c r="Y28" s="15">
        <v>349</v>
      </c>
      <c r="Z28" s="15">
        <v>340.5</v>
      </c>
      <c r="AA28" s="17">
        <v>97.564469914040117</v>
      </c>
      <c r="AB28" s="15">
        <v>128.19999999999999</v>
      </c>
      <c r="AC28" s="15">
        <v>24</v>
      </c>
      <c r="AD28" s="17">
        <v>18.720748829953198</v>
      </c>
    </row>
    <row r="29" spans="1:39" ht="15.75" x14ac:dyDescent="0.25">
      <c r="A29" s="13">
        <v>23</v>
      </c>
      <c r="B29" s="14" t="s">
        <v>41</v>
      </c>
      <c r="C29" s="14"/>
      <c r="D29" s="15">
        <v>230</v>
      </c>
      <c r="E29" s="15">
        <v>230</v>
      </c>
      <c r="F29" s="16">
        <v>100</v>
      </c>
      <c r="G29" s="15">
        <v>145</v>
      </c>
      <c r="H29" s="15">
        <v>145</v>
      </c>
      <c r="I29" s="16">
        <v>100</v>
      </c>
      <c r="J29" s="15">
        <v>0</v>
      </c>
      <c r="K29" s="15">
        <v>0</v>
      </c>
      <c r="L29" s="17" t="e">
        <v>#DIV/0!</v>
      </c>
      <c r="M29" s="15">
        <v>0</v>
      </c>
      <c r="N29" s="15">
        <v>0</v>
      </c>
      <c r="O29" s="16" t="e">
        <v>#DIV/0!</v>
      </c>
      <c r="P29" s="15">
        <v>0</v>
      </c>
      <c r="Q29" s="15">
        <v>0</v>
      </c>
      <c r="R29" s="16" t="e">
        <v>#DIV/0!</v>
      </c>
      <c r="S29" s="15">
        <v>0</v>
      </c>
      <c r="T29" s="15">
        <v>0</v>
      </c>
      <c r="U29" s="17" t="e">
        <v>#DIV/0!</v>
      </c>
      <c r="V29" s="15">
        <v>85</v>
      </c>
      <c r="W29" s="15">
        <v>85</v>
      </c>
      <c r="X29" s="18">
        <v>100</v>
      </c>
      <c r="Y29" s="15">
        <v>0</v>
      </c>
      <c r="Z29" s="15">
        <v>0</v>
      </c>
      <c r="AA29" s="17" t="e">
        <v>#DIV/0!</v>
      </c>
      <c r="AB29" s="15">
        <v>0</v>
      </c>
      <c r="AC29" s="15">
        <v>0</v>
      </c>
      <c r="AD29" s="17" t="e">
        <v>#DIV/0!</v>
      </c>
    </row>
    <row r="30" spans="1:39" ht="15.75" x14ac:dyDescent="0.25">
      <c r="A30" s="13">
        <v>24</v>
      </c>
      <c r="B30" s="14" t="s">
        <v>42</v>
      </c>
      <c r="C30" s="14"/>
      <c r="D30" s="15">
        <v>5696</v>
      </c>
      <c r="E30" s="15">
        <v>3395</v>
      </c>
      <c r="F30" s="16">
        <v>59.603230337078649</v>
      </c>
      <c r="G30" s="15">
        <v>3625</v>
      </c>
      <c r="H30" s="15">
        <v>2235</v>
      </c>
      <c r="I30" s="16">
        <v>61.655172413793103</v>
      </c>
      <c r="J30" s="15">
        <v>1154</v>
      </c>
      <c r="K30" s="15">
        <v>1154</v>
      </c>
      <c r="L30" s="17">
        <v>100</v>
      </c>
      <c r="M30" s="15">
        <v>0</v>
      </c>
      <c r="N30" s="15">
        <v>0</v>
      </c>
      <c r="O30" s="16" t="e">
        <v>#DIV/0!</v>
      </c>
      <c r="P30" s="15">
        <v>0</v>
      </c>
      <c r="Q30" s="15">
        <v>0</v>
      </c>
      <c r="R30" s="16" t="e">
        <v>#DIV/0!</v>
      </c>
      <c r="S30" s="15">
        <v>0</v>
      </c>
      <c r="T30" s="15">
        <v>0</v>
      </c>
      <c r="U30" s="17" t="e">
        <v>#DIV/0!</v>
      </c>
      <c r="V30" s="15">
        <v>911</v>
      </c>
      <c r="W30" s="15">
        <v>0</v>
      </c>
      <c r="X30" s="18">
        <v>0</v>
      </c>
      <c r="Y30" s="15">
        <v>6</v>
      </c>
      <c r="Z30" s="15">
        <v>6</v>
      </c>
      <c r="AA30" s="17">
        <v>100</v>
      </c>
      <c r="AB30" s="15">
        <v>0</v>
      </c>
      <c r="AC30" s="15">
        <v>0</v>
      </c>
      <c r="AD30" s="17" t="e">
        <v>#DIV/0!</v>
      </c>
    </row>
    <row r="31" spans="1:39" ht="15.75" x14ac:dyDescent="0.25">
      <c r="A31" s="13">
        <v>25</v>
      </c>
      <c r="B31" s="14" t="s">
        <v>43</v>
      </c>
      <c r="C31" s="14"/>
      <c r="D31" s="15">
        <v>5910</v>
      </c>
      <c r="E31" s="15">
        <v>1600</v>
      </c>
      <c r="F31" s="16">
        <v>27.072758037225043</v>
      </c>
      <c r="G31" s="15">
        <v>3450</v>
      </c>
      <c r="H31" s="15">
        <v>1600</v>
      </c>
      <c r="I31" s="16">
        <v>46.376811594202898</v>
      </c>
      <c r="J31" s="15">
        <v>0</v>
      </c>
      <c r="K31" s="15">
        <v>0</v>
      </c>
      <c r="L31" s="17" t="e">
        <v>#DIV/0!</v>
      </c>
      <c r="M31" s="15">
        <v>0</v>
      </c>
      <c r="N31" s="15">
        <v>0</v>
      </c>
      <c r="O31" s="16" t="e">
        <v>#DIV/0!</v>
      </c>
      <c r="P31" s="15">
        <v>0</v>
      </c>
      <c r="Q31" s="15">
        <v>0</v>
      </c>
      <c r="R31" s="16" t="e">
        <v>#DIV/0!</v>
      </c>
      <c r="S31" s="15">
        <v>0</v>
      </c>
      <c r="T31" s="15">
        <v>0</v>
      </c>
      <c r="U31" s="17" t="e">
        <v>#DIV/0!</v>
      </c>
      <c r="V31" s="15">
        <v>2460</v>
      </c>
      <c r="W31" s="15">
        <v>0</v>
      </c>
      <c r="X31" s="18">
        <v>0</v>
      </c>
      <c r="Y31" s="15">
        <v>0</v>
      </c>
      <c r="Z31" s="15">
        <v>0</v>
      </c>
      <c r="AA31" s="17" t="e">
        <v>#DIV/0!</v>
      </c>
      <c r="AB31" s="15">
        <v>0</v>
      </c>
      <c r="AC31" s="15">
        <v>0</v>
      </c>
      <c r="AD31" s="17" t="e">
        <v>#DIV/0!</v>
      </c>
    </row>
    <row r="32" spans="1:39" ht="15.75" x14ac:dyDescent="0.25">
      <c r="A32" s="13">
        <v>26</v>
      </c>
      <c r="B32" s="14" t="s">
        <v>44</v>
      </c>
      <c r="C32" s="14"/>
      <c r="D32" s="15">
        <v>8781.5</v>
      </c>
      <c r="E32" s="15">
        <v>4175.5</v>
      </c>
      <c r="F32" s="16">
        <v>47.548824232762058</v>
      </c>
      <c r="G32" s="15">
        <v>7071</v>
      </c>
      <c r="H32" s="15">
        <v>4170</v>
      </c>
      <c r="I32" s="16">
        <v>58.973271107339841</v>
      </c>
      <c r="J32" s="15">
        <v>0</v>
      </c>
      <c r="K32" s="15">
        <v>0</v>
      </c>
      <c r="L32" s="17" t="e">
        <v>#DIV/0!</v>
      </c>
      <c r="M32" s="15">
        <v>0</v>
      </c>
      <c r="N32" s="15">
        <v>0</v>
      </c>
      <c r="O32" s="16" t="e">
        <v>#DIV/0!</v>
      </c>
      <c r="P32" s="15">
        <v>0</v>
      </c>
      <c r="Q32" s="15">
        <v>0</v>
      </c>
      <c r="R32" s="16" t="e">
        <v>#DIV/0!</v>
      </c>
      <c r="S32" s="15">
        <v>0</v>
      </c>
      <c r="T32" s="15">
        <v>0</v>
      </c>
      <c r="U32" s="17" t="e">
        <v>#DIV/0!</v>
      </c>
      <c r="V32" s="15">
        <v>1705</v>
      </c>
      <c r="W32" s="15">
        <v>0</v>
      </c>
      <c r="X32" s="18">
        <v>0</v>
      </c>
      <c r="Y32" s="15">
        <v>5.5</v>
      </c>
      <c r="Z32" s="15">
        <v>5.5</v>
      </c>
      <c r="AA32" s="17">
        <v>100</v>
      </c>
      <c r="AB32" s="15">
        <v>0</v>
      </c>
      <c r="AC32" s="15">
        <v>0</v>
      </c>
      <c r="AD32" s="17" t="e">
        <v>#DIV/0!</v>
      </c>
    </row>
    <row r="33" spans="1:30" ht="15.75" x14ac:dyDescent="0.25">
      <c r="A33" s="13">
        <v>27</v>
      </c>
      <c r="B33" s="14" t="s">
        <v>45</v>
      </c>
      <c r="C33" s="14"/>
      <c r="D33" s="15">
        <v>840</v>
      </c>
      <c r="E33" s="15">
        <v>30</v>
      </c>
      <c r="F33" s="16">
        <v>3.5714285714285712</v>
      </c>
      <c r="G33" s="15">
        <v>450</v>
      </c>
      <c r="H33" s="15">
        <v>30</v>
      </c>
      <c r="I33" s="16">
        <v>6.666666666666667</v>
      </c>
      <c r="J33" s="15">
        <v>0</v>
      </c>
      <c r="K33" s="15">
        <v>0</v>
      </c>
      <c r="L33" s="17" t="e">
        <v>#DIV/0!</v>
      </c>
      <c r="M33" s="15">
        <v>0</v>
      </c>
      <c r="N33" s="15">
        <v>0</v>
      </c>
      <c r="O33" s="16" t="e">
        <v>#DIV/0!</v>
      </c>
      <c r="P33" s="15">
        <v>0</v>
      </c>
      <c r="Q33" s="15">
        <v>0</v>
      </c>
      <c r="R33" s="16" t="e">
        <v>#DIV/0!</v>
      </c>
      <c r="S33" s="15">
        <v>0</v>
      </c>
      <c r="T33" s="15">
        <v>0</v>
      </c>
      <c r="U33" s="17" t="e">
        <v>#DIV/0!</v>
      </c>
      <c r="V33" s="15">
        <v>385</v>
      </c>
      <c r="W33" s="15">
        <v>0</v>
      </c>
      <c r="X33" s="18">
        <v>0</v>
      </c>
      <c r="Y33" s="15">
        <v>5</v>
      </c>
      <c r="Z33" s="15">
        <v>0</v>
      </c>
      <c r="AA33" s="17">
        <v>0</v>
      </c>
      <c r="AB33" s="15">
        <v>0</v>
      </c>
      <c r="AC33" s="15">
        <v>0</v>
      </c>
      <c r="AD33" s="17" t="e">
        <v>#DIV/0!</v>
      </c>
    </row>
    <row r="34" spans="1:30" ht="15.75" x14ac:dyDescent="0.25">
      <c r="A34" s="19" t="s">
        <v>46</v>
      </c>
      <c r="B34" s="19"/>
      <c r="C34" s="19"/>
      <c r="D34" s="20">
        <v>166679.90000000002</v>
      </c>
      <c r="E34" s="20">
        <v>112282.6</v>
      </c>
      <c r="F34" s="21">
        <v>67.364211281624236</v>
      </c>
      <c r="G34" s="20">
        <v>114743</v>
      </c>
      <c r="H34" s="20">
        <v>86838</v>
      </c>
      <c r="I34" s="21">
        <v>75.680433664798713</v>
      </c>
      <c r="J34" s="20">
        <v>21512</v>
      </c>
      <c r="K34" s="20">
        <v>21963</v>
      </c>
      <c r="L34" s="21">
        <v>102.09650427668278</v>
      </c>
      <c r="M34" s="20">
        <v>0</v>
      </c>
      <c r="N34" s="20">
        <v>0</v>
      </c>
      <c r="O34" s="21" t="e">
        <v>#DIV/0!</v>
      </c>
      <c r="P34" s="20">
        <v>4027</v>
      </c>
      <c r="Q34" s="20">
        <v>1664</v>
      </c>
      <c r="R34" s="16">
        <v>41.321082691830149</v>
      </c>
      <c r="S34" s="20">
        <v>0</v>
      </c>
      <c r="T34" s="20">
        <v>0</v>
      </c>
      <c r="U34" s="21" t="e">
        <v>#DIV/0!</v>
      </c>
      <c r="V34" s="20">
        <v>25268</v>
      </c>
      <c r="W34" s="20">
        <v>999</v>
      </c>
      <c r="X34" s="22">
        <v>3.9536172233655216</v>
      </c>
      <c r="Y34" s="20">
        <v>933.6</v>
      </c>
      <c r="Z34" s="20">
        <v>780.6</v>
      </c>
      <c r="AA34" s="21">
        <v>83.611825192802058</v>
      </c>
      <c r="AB34" s="20">
        <v>196.29999999999998</v>
      </c>
      <c r="AC34" s="20">
        <v>38</v>
      </c>
      <c r="AD34" s="21">
        <v>19.358125318390222</v>
      </c>
    </row>
    <row r="35" spans="1:30" ht="43.5" customHeight="1" x14ac:dyDescent="0.3">
      <c r="A35" s="23" t="s">
        <v>47</v>
      </c>
      <c r="B35" s="24"/>
      <c r="C35" s="25"/>
      <c r="D35" s="26">
        <v>97093.099999999991</v>
      </c>
      <c r="E35" s="27"/>
      <c r="F35" s="28"/>
      <c r="G35" s="26">
        <v>74798.7</v>
      </c>
      <c r="H35" s="27"/>
      <c r="I35" s="28"/>
      <c r="J35" s="26">
        <v>19206</v>
      </c>
      <c r="K35" s="27"/>
      <c r="L35" s="28"/>
      <c r="M35" s="26">
        <v>45</v>
      </c>
      <c r="N35" s="27"/>
      <c r="O35" s="28"/>
      <c r="P35" s="26">
        <v>2084</v>
      </c>
      <c r="Q35" s="27"/>
      <c r="R35" s="28"/>
      <c r="S35" s="26">
        <v>45</v>
      </c>
      <c r="T35" s="27"/>
      <c r="U35" s="28"/>
      <c r="V35" s="26">
        <v>310</v>
      </c>
      <c r="W35" s="27"/>
      <c r="X35" s="28"/>
      <c r="Y35" s="26">
        <v>584.70000000000005</v>
      </c>
      <c r="Z35" s="27"/>
      <c r="AA35" s="28"/>
      <c r="AB35" s="26">
        <v>19.7</v>
      </c>
      <c r="AC35" s="27"/>
      <c r="AD35" s="28"/>
    </row>
    <row r="36" spans="1:30" ht="39.75" customHeight="1" x14ac:dyDescent="0.2">
      <c r="A36" s="29" t="s">
        <v>48</v>
      </c>
      <c r="B36" s="30"/>
      <c r="C36" s="31"/>
      <c r="D36" s="26">
        <v>115.64426308357649</v>
      </c>
      <c r="E36" s="27"/>
      <c r="F36" s="28"/>
      <c r="G36" s="26">
        <v>116.09560059198891</v>
      </c>
      <c r="H36" s="27"/>
      <c r="I36" s="28"/>
      <c r="J36" s="26">
        <v>114.35488909715714</v>
      </c>
      <c r="K36" s="27"/>
      <c r="L36" s="28"/>
      <c r="M36" s="26">
        <v>0</v>
      </c>
      <c r="N36" s="27"/>
      <c r="O36" s="28"/>
      <c r="P36" s="26">
        <v>79.846449136276391</v>
      </c>
      <c r="Q36" s="27"/>
      <c r="R36" s="28"/>
      <c r="S36" s="26">
        <v>0</v>
      </c>
      <c r="T36" s="27"/>
      <c r="U36" s="28"/>
      <c r="V36" s="26">
        <v>322.25806451612902</v>
      </c>
      <c r="W36" s="27"/>
      <c r="X36" s="28"/>
      <c r="Y36" s="26">
        <v>133.50436121087736</v>
      </c>
      <c r="Z36" s="27"/>
      <c r="AA36" s="28"/>
      <c r="AB36" s="26">
        <v>192.89340101522842</v>
      </c>
      <c r="AC36" s="27"/>
      <c r="AD36" s="28"/>
    </row>
    <row r="37" spans="1:30" ht="15.75" x14ac:dyDescent="0.25">
      <c r="A37" s="32"/>
      <c r="B37" s="32"/>
      <c r="C37" s="32"/>
      <c r="D37" s="32"/>
      <c r="E37" s="33"/>
      <c r="F37" s="32"/>
      <c r="G37" s="32"/>
      <c r="H37" s="34"/>
      <c r="I37" s="32"/>
      <c r="J37" s="32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ht="15.75" x14ac:dyDescent="0.25">
      <c r="A38" s="32"/>
      <c r="B38" s="32"/>
      <c r="C38" s="32"/>
      <c r="D38" s="32"/>
      <c r="E38" s="33"/>
      <c r="F38" s="32"/>
      <c r="G38" s="32"/>
      <c r="H38" s="34"/>
      <c r="I38" s="32"/>
      <c r="J38" s="32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x14ac:dyDescent="0.2">
      <c r="F39" s="36"/>
      <c r="S39" s="37">
        <f>T34+K34</f>
        <v>21963</v>
      </c>
      <c r="V39" s="38"/>
    </row>
    <row r="40" spans="1:30" x14ac:dyDescent="0.2">
      <c r="AC40" s="37" t="e">
        <f>#REF!-AC34</f>
        <v>#REF!</v>
      </c>
    </row>
    <row r="41" spans="1:30" x14ac:dyDescent="0.2">
      <c r="E41" s="37">
        <f>D34-E34</f>
        <v>54397.300000000017</v>
      </c>
      <c r="H41" s="37">
        <f>G34-H34</f>
        <v>27905</v>
      </c>
    </row>
    <row r="42" spans="1:30" x14ac:dyDescent="0.2">
      <c r="H42" s="37"/>
      <c r="M42" s="37"/>
      <c r="N42" s="37"/>
      <c r="O42" s="37"/>
      <c r="P42" s="37"/>
      <c r="Q42" s="37"/>
      <c r="R42" s="37"/>
    </row>
    <row r="46" spans="1:30" x14ac:dyDescent="0.2">
      <c r="L46" s="37">
        <f>K27+T27</f>
        <v>12272</v>
      </c>
    </row>
    <row r="49" spans="5:27" x14ac:dyDescent="0.2">
      <c r="E49" s="37" t="e">
        <f>E34-#REF!</f>
        <v>#REF!</v>
      </c>
    </row>
    <row r="50" spans="5:27" x14ac:dyDescent="0.2">
      <c r="L50" s="37" t="e">
        <f>K34-#REF!</f>
        <v>#REF!</v>
      </c>
      <c r="U50" s="37" t="e">
        <f>T34-#REF!</f>
        <v>#REF!</v>
      </c>
      <c r="AA50" s="37" t="e">
        <f>Z34-#REF!</f>
        <v>#REF!</v>
      </c>
    </row>
    <row r="61" spans="5:27" x14ac:dyDescent="0.2">
      <c r="H61" s="37"/>
    </row>
    <row r="62" spans="5:27" x14ac:dyDescent="0.2">
      <c r="F62" s="37"/>
      <c r="H62" s="37"/>
    </row>
  </sheetData>
  <mergeCells count="88">
    <mergeCell ref="S36:U36"/>
    <mergeCell ref="V36:X36"/>
    <mergeCell ref="Y36:AA36"/>
    <mergeCell ref="AB36:AD36"/>
    <mergeCell ref="S35:U35"/>
    <mergeCell ref="V35:X35"/>
    <mergeCell ref="Y35:AA35"/>
    <mergeCell ref="AB35:AD35"/>
    <mergeCell ref="A36:C36"/>
    <mergeCell ref="D36:F36"/>
    <mergeCell ref="G36:I36"/>
    <mergeCell ref="J36:L36"/>
    <mergeCell ref="M36:O36"/>
    <mergeCell ref="P36:R36"/>
    <mergeCell ref="A35:C35"/>
    <mergeCell ref="D35:F35"/>
    <mergeCell ref="G35:I35"/>
    <mergeCell ref="J35:L35"/>
    <mergeCell ref="M35:O35"/>
    <mergeCell ref="P35:R35"/>
    <mergeCell ref="B29:C29"/>
    <mergeCell ref="B30:C30"/>
    <mergeCell ref="B31:C31"/>
    <mergeCell ref="B32:C32"/>
    <mergeCell ref="B33:C33"/>
    <mergeCell ref="A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C4:AC6"/>
    <mergeCell ref="AD4:AD6"/>
    <mergeCell ref="B7:C7"/>
    <mergeCell ref="B8:C8"/>
    <mergeCell ref="B9:C9"/>
    <mergeCell ref="B10:C10"/>
    <mergeCell ref="W4:W6"/>
    <mergeCell ref="X4:X6"/>
    <mergeCell ref="Y4:Y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K4:K6"/>
    <mergeCell ref="L4:L6"/>
    <mergeCell ref="M4:M6"/>
    <mergeCell ref="N4:N6"/>
    <mergeCell ref="O4:O6"/>
    <mergeCell ref="P4:P6"/>
    <mergeCell ref="V3:X3"/>
    <mergeCell ref="Y3:AA3"/>
    <mergeCell ref="AB3:AD3"/>
    <mergeCell ref="D4:D6"/>
    <mergeCell ref="E4:E6"/>
    <mergeCell ref="F4:F6"/>
    <mergeCell ref="G4:G6"/>
    <mergeCell ref="H4:H6"/>
    <mergeCell ref="I4:I6"/>
    <mergeCell ref="J4:J6"/>
    <mergeCell ref="A1:AD1"/>
    <mergeCell ref="A2:AD2"/>
    <mergeCell ref="A3:A6"/>
    <mergeCell ref="B3:C6"/>
    <mergeCell ref="D3:F3"/>
    <mergeCell ref="G3:I3"/>
    <mergeCell ref="J3:L3"/>
    <mergeCell ref="M3:O3"/>
    <mergeCell ref="P3:R3"/>
    <mergeCell ref="S3:U3"/>
  </mergeCells>
  <printOptions horizontalCentered="1"/>
  <pageMargins left="7.874015748031496E-2" right="7.874015748031496E-2" top="0.9055118110236221" bottom="0.19685039370078741" header="0.19685039370078741" footer="0.11811023622047245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министра</vt:lpstr>
      <vt:lpstr>'Для министра'!Заголовки_для_печати</vt:lpstr>
      <vt:lpstr>'Для министра'!Область_печати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Иванович Устинов</dc:creator>
  <cp:lastModifiedBy>Артем Иванович Устинов</cp:lastModifiedBy>
  <dcterms:created xsi:type="dcterms:W3CDTF">2020-06-01T08:31:31Z</dcterms:created>
  <dcterms:modified xsi:type="dcterms:W3CDTF">2020-06-01T08:32:30Z</dcterms:modified>
</cp:coreProperties>
</file>